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  <c r="C12"/>
  <c r="C13"/>
  <c r="C14"/>
  <c r="C15"/>
  <c r="C16"/>
  <c r="H11"/>
  <c r="I11"/>
  <c r="J11"/>
  <c r="H12"/>
  <c r="I12"/>
  <c r="J12"/>
  <c r="J18" s="1"/>
  <c r="H13"/>
  <c r="I13"/>
  <c r="J13"/>
  <c r="H14"/>
  <c r="I14"/>
  <c r="J14"/>
  <c r="H15"/>
  <c r="I15"/>
  <c r="J15"/>
  <c r="H16"/>
  <c r="I16"/>
  <c r="J16"/>
  <c r="H17"/>
  <c r="I17"/>
  <c r="J17"/>
  <c r="G11"/>
  <c r="G12"/>
  <c r="G13"/>
  <c r="G14"/>
  <c r="G15"/>
  <c r="G16"/>
  <c r="G17"/>
  <c r="F11"/>
  <c r="F18" s="1"/>
  <c r="F12"/>
  <c r="F13"/>
  <c r="F14"/>
  <c r="F15"/>
  <c r="F16"/>
  <c r="F17"/>
  <c r="E11"/>
  <c r="E12"/>
  <c r="E13"/>
  <c r="E18" s="1"/>
  <c r="E14"/>
  <c r="E15"/>
  <c r="E16"/>
  <c r="E17"/>
  <c r="D11"/>
  <c r="D12"/>
  <c r="D13"/>
  <c r="D14"/>
  <c r="D15"/>
  <c r="D16"/>
  <c r="D17"/>
  <c r="D6"/>
  <c r="H8"/>
  <c r="I8"/>
  <c r="J8"/>
  <c r="H7"/>
  <c r="I7"/>
  <c r="J7"/>
  <c r="H5"/>
  <c r="I5"/>
  <c r="J5"/>
  <c r="H4"/>
  <c r="I4"/>
  <c r="J4"/>
  <c r="D8"/>
  <c r="E8"/>
  <c r="D5"/>
  <c r="E5"/>
  <c r="D7"/>
  <c r="E7"/>
  <c r="D4"/>
  <c r="E4"/>
  <c r="E10" s="1"/>
  <c r="H10"/>
  <c r="G10"/>
  <c r="F10"/>
  <c r="G18" l="1"/>
  <c r="I18"/>
  <c r="H18"/>
  <c r="I10"/>
  <c r="I19" s="1"/>
  <c r="J10"/>
  <c r="J19" s="1"/>
  <c r="G19"/>
  <c r="H19"/>
  <c r="E19"/>
  <c r="F1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<sst xmlns="http://schemas.openxmlformats.org/spreadsheetml/2006/main" count="29" uniqueCount="28">
  <si>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</si>
  <si>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</si>
  <si>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</si>
  <si>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</si>
  <si>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</si>
  <si>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</si>
  <si>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</si>
  <si>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</si>
  <si>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</si>
  <si>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</si>
  <si>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</si>
  <si>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</si>
  <si>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</si>
  <si>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</si>
  <si>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</si>
  <si>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</si>
  <si>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</si>
  <si>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</si>
  <si>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</si>
  <si>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</si>
  <si>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</si>
  <si>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</si>
  <si>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</si>
  <si>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</si>
  <si>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</si>
  <si>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</si>
  <si>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МОУ " Новоакшинская СОШ" Старошайговского муниципального района РМ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</si>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</sst>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esktop/&#1090;&#1080;&#1087;&#1086;&#1074;&#1086;&#1077;%20&#1084;&#1077;&#1085;&#1102;%20&#1074;&#1077;&#1089;&#1085;&#1072;%20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3">
          <cell r="E63" t="str">
            <v>каша манная с маслом</v>
          </cell>
          <cell r="F63">
            <v>200</v>
          </cell>
          <cell r="G63">
            <v>10.199999999999999</v>
          </cell>
          <cell r="H63">
            <v>12.8</v>
          </cell>
          <cell r="I63">
            <v>42.3</v>
          </cell>
        </row>
        <row r="64">
          <cell r="E64" t="str">
            <v>бутерброд с сыром 30/20</v>
          </cell>
          <cell r="F64">
            <v>30</v>
          </cell>
          <cell r="G64">
            <v>16</v>
          </cell>
          <cell r="H64">
            <v>1</v>
          </cell>
          <cell r="I64">
            <v>70</v>
          </cell>
        </row>
        <row r="65">
          <cell r="E65" t="str">
            <v>какао на молоке</v>
          </cell>
          <cell r="F65">
            <v>200</v>
          </cell>
          <cell r="G65">
            <v>5.4</v>
          </cell>
          <cell r="H65">
            <v>4.8</v>
          </cell>
          <cell r="I65">
            <v>28.5</v>
          </cell>
        </row>
        <row r="66">
          <cell r="E66" t="str">
            <v>хлеб ржано-пшеничный</v>
          </cell>
        </row>
        <row r="67">
          <cell r="E67" t="str">
            <v>фрукт свежий (яблоко)</v>
          </cell>
          <cell r="F67">
            <v>110</v>
          </cell>
          <cell r="G67">
            <v>1.6</v>
          </cell>
          <cell r="I67">
            <v>70</v>
          </cell>
        </row>
        <row r="71">
          <cell r="E71" t="str">
            <v>салат из вареных овощей</v>
          </cell>
          <cell r="F71">
            <v>100</v>
          </cell>
          <cell r="G71">
            <v>0.96</v>
          </cell>
          <cell r="H71">
            <v>3.6</v>
          </cell>
          <cell r="I71">
            <v>6.6</v>
          </cell>
          <cell r="J71">
            <v>62.4</v>
          </cell>
          <cell r="K71">
            <v>23</v>
          </cell>
          <cell r="L71">
            <v>18.399999999999999</v>
          </cell>
        </row>
        <row r="72">
          <cell r="E72" t="str">
            <v>борщ из свежей капусты с мясом</v>
          </cell>
          <cell r="F72">
            <v>250</v>
          </cell>
          <cell r="G72">
            <v>2.16</v>
          </cell>
          <cell r="H72">
            <v>5.9</v>
          </cell>
          <cell r="I72">
            <v>13.11</v>
          </cell>
          <cell r="J72">
            <v>124.6</v>
          </cell>
          <cell r="K72">
            <v>82</v>
          </cell>
          <cell r="L72">
            <v>29.33</v>
          </cell>
        </row>
        <row r="73">
          <cell r="E73" t="str">
            <v>котлета мясная</v>
          </cell>
          <cell r="F73">
            <v>150</v>
          </cell>
          <cell r="G73">
            <v>21.6</v>
          </cell>
          <cell r="H73">
            <v>17.489999999999998</v>
          </cell>
          <cell r="I73">
            <v>11.4</v>
          </cell>
          <cell r="J73">
            <v>315</v>
          </cell>
          <cell r="K73">
            <v>99</v>
          </cell>
          <cell r="L73">
            <v>25.28</v>
          </cell>
        </row>
        <row r="74">
          <cell r="E74" t="str">
            <v xml:space="preserve">рожки отварные </v>
          </cell>
          <cell r="F74">
            <v>200</v>
          </cell>
          <cell r="G74">
            <v>30.6</v>
          </cell>
          <cell r="H74">
            <v>12.6</v>
          </cell>
          <cell r="I74">
            <v>49.5</v>
          </cell>
          <cell r="J74">
            <v>265</v>
          </cell>
          <cell r="K74">
            <v>223</v>
          </cell>
          <cell r="L74">
            <v>8.14</v>
          </cell>
        </row>
        <row r="75">
          <cell r="E75" t="str">
            <v>чай с лимоном</v>
          </cell>
          <cell r="F75">
            <v>200</v>
          </cell>
          <cell r="G75">
            <v>0.13</v>
          </cell>
          <cell r="H75">
            <v>0.02</v>
          </cell>
          <cell r="I75">
            <v>15.2</v>
          </cell>
          <cell r="J75">
            <v>62</v>
          </cell>
          <cell r="K75">
            <v>377</v>
          </cell>
          <cell r="L75">
            <v>6.89</v>
          </cell>
        </row>
        <row r="76">
          <cell r="E76" t="str">
            <v>хлеб пшеничный</v>
          </cell>
          <cell r="F76">
            <v>40</v>
          </cell>
          <cell r="G76">
            <v>3.1</v>
          </cell>
          <cell r="H76">
            <v>0.2</v>
          </cell>
          <cell r="I76">
            <v>20.100000000000001</v>
          </cell>
          <cell r="J76">
            <v>94.7</v>
          </cell>
          <cell r="L76">
            <v>3.7</v>
          </cell>
        </row>
        <row r="77">
          <cell r="E77" t="str">
            <v>хлеб ржано-пшеничный</v>
          </cell>
          <cell r="F77">
            <v>30</v>
          </cell>
          <cell r="G77">
            <v>2.13</v>
          </cell>
          <cell r="H77">
            <v>0.24</v>
          </cell>
          <cell r="I77">
            <v>13.56</v>
          </cell>
          <cell r="J77">
            <v>63.42</v>
          </cell>
          <cell r="L77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20</v>
      </c>
      <c r="F1" s="17"/>
      <c r="I1" t="s">
        <v>1</v>
      </c>
      <c r="J1" s="16">
        <v>45806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6" t="str">
        <f>[1]Лист1!E63</f>
        <v>каша манная с маслом</v>
      </c>
      <c r="E4" s="18">
        <f>[1]Лист1!F63</f>
        <v>200</v>
      </c>
      <c r="F4" s="18">
        <v>26.22</v>
      </c>
      <c r="G4" s="18">
        <v>325</v>
      </c>
      <c r="H4" s="18">
        <f>[1]Лист1!G63</f>
        <v>10.199999999999999</v>
      </c>
      <c r="I4" s="18">
        <f>[1]Лист1!H63</f>
        <v>12.8</v>
      </c>
      <c r="J4" s="30">
        <f>[1]Лист1!I63</f>
        <v>42.3</v>
      </c>
    </row>
    <row r="5" spans="1:10">
      <c r="A5" s="7"/>
      <c r="B5" s="1" t="s">
        <v>12</v>
      </c>
      <c r="C5" s="2">
        <v>309</v>
      </c>
      <c r="D5" s="25" t="str">
        <f>[1]Лист1!E65</f>
        <v>какао на молоке</v>
      </c>
      <c r="E5" s="19">
        <f>[1]Лист1!F65</f>
        <v>200</v>
      </c>
      <c r="F5" s="19">
        <v>10.199999999999999</v>
      </c>
      <c r="G5" s="19">
        <v>115</v>
      </c>
      <c r="H5" s="19">
        <f>[1]Лист1!G65</f>
        <v>5.4</v>
      </c>
      <c r="I5" s="19">
        <f>[1]Лист1!H65</f>
        <v>4.8</v>
      </c>
      <c r="J5" s="31">
        <f>[1]Лист1!I65</f>
        <v>28.5</v>
      </c>
    </row>
    <row r="6" spans="1:10">
      <c r="A6" s="7"/>
      <c r="B6" s="1" t="s">
        <v>21</v>
      </c>
      <c r="C6" s="2"/>
      <c r="D6" s="25" t="str">
        <f>[1]Лист1!$E$66</f>
        <v>хлеб ржано-пшеничный</v>
      </c>
      <c r="E6" s="19">
        <v>40</v>
      </c>
      <c r="F6" s="19">
        <v>3.7</v>
      </c>
      <c r="G6" s="19">
        <v>63.42</v>
      </c>
      <c r="H6" s="19">
        <v>2.13</v>
      </c>
      <c r="I6" s="19">
        <v>0.24</v>
      </c>
      <c r="J6" s="31">
        <v>13.56</v>
      </c>
    </row>
    <row r="7" spans="1:10" ht="15.75" thickBot="1">
      <c r="A7" s="7"/>
      <c r="B7" s="2"/>
      <c r="C7" s="2">
        <v>8</v>
      </c>
      <c r="D7" s="25" t="str">
        <f>[1]Лист1!E64</f>
        <v>бутерброд с сыром 30/20</v>
      </c>
      <c r="E7" s="19">
        <f>[1]Лист1!F64</f>
        <v>30</v>
      </c>
      <c r="F7" s="19">
        <v>13.53</v>
      </c>
      <c r="G7" s="19">
        <v>250</v>
      </c>
      <c r="H7" s="19">
        <f>[1]Лист1!G64</f>
        <v>16</v>
      </c>
      <c r="I7" s="19">
        <f>[1]Лист1!H64</f>
        <v>1</v>
      </c>
      <c r="J7" s="31">
        <f>[1]Лист1!I64</f>
        <v>70</v>
      </c>
    </row>
    <row r="8" spans="1:10">
      <c r="A8" s="4"/>
      <c r="B8" s="11" t="s">
        <v>18</v>
      </c>
      <c r="C8" s="6"/>
      <c r="D8" s="24" t="str">
        <f>[1]Лист1!E67</f>
        <v>фрукт свежий (яблоко)</v>
      </c>
      <c r="E8" s="18">
        <f>[1]Лист1!F67</f>
        <v>110</v>
      </c>
      <c r="F8" s="18">
        <v>23.51</v>
      </c>
      <c r="G8" s="18">
        <v>137</v>
      </c>
      <c r="H8" s="18">
        <f>[1]Лист1!G67</f>
        <v>1.6</v>
      </c>
      <c r="I8" s="18">
        <f>[1]Лист1!H67</f>
        <v>0</v>
      </c>
      <c r="J8" s="30">
        <f>[1]Лист1!I67</f>
        <v>70</v>
      </c>
    </row>
    <row r="9" spans="1:10">
      <c r="A9" s="7"/>
      <c r="B9" s="2"/>
      <c r="C9" s="2"/>
      <c r="D9" s="25"/>
      <c r="E9" s="19"/>
      <c r="F9" s="19"/>
      <c r="G9" s="19"/>
      <c r="H9" s="19"/>
      <c r="I9" s="19"/>
      <c r="J9" s="31"/>
    </row>
    <row r="10" spans="1:10" ht="15.75" thickBot="1">
      <c r="A10" s="8"/>
      <c r="B10" s="9" t="s">
        <v>25</v>
      </c>
      <c r="C10" s="9"/>
      <c r="D10" s="26"/>
      <c r="E10" s="15">
        <f t="shared" ref="E10:J10" si="0">E4+E5+E6+E7+E8</f>
        <v>580</v>
      </c>
      <c r="F10" s="20">
        <f t="shared" si="0"/>
        <v>77.160000000000011</v>
      </c>
      <c r="G10" s="20">
        <f t="shared" si="0"/>
        <v>890.42000000000007</v>
      </c>
      <c r="H10" s="20">
        <f t="shared" si="0"/>
        <v>35.330000000000005</v>
      </c>
      <c r="I10" s="20">
        <f t="shared" si="0"/>
        <v>18.84</v>
      </c>
      <c r="J10" s="35">
        <f t="shared" si="0"/>
        <v>224.36</v>
      </c>
    </row>
    <row r="11" spans="1:10">
      <c r="A11" s="7" t="s">
        <v>13</v>
      </c>
      <c r="B11" s="10" t="s">
        <v>14</v>
      </c>
      <c r="C11" s="3">
        <f>[1]Лист1!K71</f>
        <v>23</v>
      </c>
      <c r="D11" s="27" t="str">
        <f>[1]Лист1!E71</f>
        <v>салат из вареных овощей</v>
      </c>
      <c r="E11" s="32">
        <f>[1]Лист1!F71</f>
        <v>100</v>
      </c>
      <c r="F11" s="21">
        <f>[1]Лист1!L71</f>
        <v>18.399999999999999</v>
      </c>
      <c r="G11" s="21">
        <f>[1]Лист1!J71</f>
        <v>62.4</v>
      </c>
      <c r="H11" s="21">
        <f>[1]Лист1!G71</f>
        <v>0.96</v>
      </c>
      <c r="I11" s="21">
        <f>[1]Лист1!H71</f>
        <v>3.6</v>
      </c>
      <c r="J11" s="33">
        <f>[1]Лист1!I71</f>
        <v>6.6</v>
      </c>
    </row>
    <row r="12" spans="1:10">
      <c r="A12" s="7"/>
      <c r="B12" s="1" t="s">
        <v>15</v>
      </c>
      <c r="C12" s="2">
        <f>[1]Лист1!K72</f>
        <v>82</v>
      </c>
      <c r="D12" s="25" t="str">
        <f>[1]Лист1!E72</f>
        <v>борщ из свежей капусты с мясом</v>
      </c>
      <c r="E12" s="29">
        <f>[1]Лист1!F72</f>
        <v>250</v>
      </c>
      <c r="F12" s="19">
        <f>[1]Лист1!L72</f>
        <v>29.33</v>
      </c>
      <c r="G12" s="19">
        <f>[1]Лист1!J72</f>
        <v>124.6</v>
      </c>
      <c r="H12" s="19">
        <f>[1]Лист1!G72</f>
        <v>2.16</v>
      </c>
      <c r="I12" s="19">
        <f>[1]Лист1!H72</f>
        <v>5.9</v>
      </c>
      <c r="J12" s="31">
        <f>[1]Лист1!I72</f>
        <v>13.11</v>
      </c>
    </row>
    <row r="13" spans="1:10">
      <c r="A13" s="7"/>
      <c r="B13" s="1" t="s">
        <v>16</v>
      </c>
      <c r="C13" s="2">
        <f>[1]Лист1!K73</f>
        <v>99</v>
      </c>
      <c r="D13" s="25" t="str">
        <f>[1]Лист1!E73</f>
        <v>котлета мясная</v>
      </c>
      <c r="E13" s="29">
        <f>[1]Лист1!F73</f>
        <v>150</v>
      </c>
      <c r="F13" s="19">
        <f>[1]Лист1!L73</f>
        <v>25.28</v>
      </c>
      <c r="G13" s="19">
        <f>[1]Лист1!J73</f>
        <v>315</v>
      </c>
      <c r="H13" s="19">
        <f>[1]Лист1!G73</f>
        <v>21.6</v>
      </c>
      <c r="I13" s="19">
        <f>[1]Лист1!H73</f>
        <v>17.489999999999998</v>
      </c>
      <c r="J13" s="31">
        <f>[1]Лист1!I73</f>
        <v>11.4</v>
      </c>
    </row>
    <row r="14" spans="1:10">
      <c r="A14" s="7"/>
      <c r="B14" s="1" t="s">
        <v>17</v>
      </c>
      <c r="C14" s="2">
        <f>[1]Лист1!K74</f>
        <v>223</v>
      </c>
      <c r="D14" s="25" t="str">
        <f>[1]Лист1!E74</f>
        <v xml:space="preserve">рожки отварные </v>
      </c>
      <c r="E14" s="29">
        <f>[1]Лист1!F74</f>
        <v>200</v>
      </c>
      <c r="F14" s="19">
        <f>[1]Лист1!L74</f>
        <v>8.14</v>
      </c>
      <c r="G14" s="19">
        <f>[1]Лист1!J74</f>
        <v>265</v>
      </c>
      <c r="H14" s="19">
        <f>[1]Лист1!G74</f>
        <v>30.6</v>
      </c>
      <c r="I14" s="19">
        <f>[1]Лист1!H74</f>
        <v>12.6</v>
      </c>
      <c r="J14" s="31">
        <f>[1]Лист1!I74</f>
        <v>49.5</v>
      </c>
    </row>
    <row r="15" spans="1:10">
      <c r="A15" s="7"/>
      <c r="B15" s="1" t="s">
        <v>27</v>
      </c>
      <c r="C15" s="2">
        <f>[1]Лист1!K75</f>
        <v>377</v>
      </c>
      <c r="D15" s="25" t="str">
        <f>[1]Лист1!E75</f>
        <v>чай с лимоном</v>
      </c>
      <c r="E15" s="29">
        <f>[1]Лист1!F75</f>
        <v>200</v>
      </c>
      <c r="F15" s="19">
        <f>[1]Лист1!L75</f>
        <v>6.89</v>
      </c>
      <c r="G15" s="19">
        <f>[1]Лист1!J75</f>
        <v>62</v>
      </c>
      <c r="H15" s="19">
        <f>[1]Лист1!G75</f>
        <v>0.13</v>
      </c>
      <c r="I15" s="19">
        <f>[1]Лист1!H75</f>
        <v>0.02</v>
      </c>
      <c r="J15" s="31">
        <f>[1]Лист1!I75</f>
        <v>15.2</v>
      </c>
    </row>
    <row r="16" spans="1:10">
      <c r="A16" s="7"/>
      <c r="B16" s="1" t="s">
        <v>22</v>
      </c>
      <c r="C16" s="2">
        <f>[1]Лист1!K76</f>
        <v>0</v>
      </c>
      <c r="D16" s="25" t="str">
        <f>[1]Лист1!E76</f>
        <v>хлеб пшеничный</v>
      </c>
      <c r="E16" s="29">
        <f>[1]Лист1!F76</f>
        <v>40</v>
      </c>
      <c r="F16" s="19">
        <f>[1]Лист1!L76</f>
        <v>3.7</v>
      </c>
      <c r="G16" s="19">
        <f>[1]Лист1!J76</f>
        <v>94.7</v>
      </c>
      <c r="H16" s="19">
        <f>[1]Лист1!G76</f>
        <v>3.1</v>
      </c>
      <c r="I16" s="19">
        <f>[1]Лист1!H76</f>
        <v>0.2</v>
      </c>
      <c r="J16" s="31">
        <f>[1]Лист1!I76</f>
        <v>20.100000000000001</v>
      </c>
    </row>
    <row r="17" spans="1:10">
      <c r="A17" s="7"/>
      <c r="B17" s="1" t="s">
        <v>19</v>
      </c>
      <c r="C17" s="2"/>
      <c r="D17" s="25" t="str">
        <f>[1]Лист1!E77</f>
        <v>хлеб ржано-пшеничный</v>
      </c>
      <c r="E17" s="29">
        <f>[1]Лист1!F77</f>
        <v>30</v>
      </c>
      <c r="F17" s="19">
        <f>[1]Лист1!L77</f>
        <v>2.2000000000000002</v>
      </c>
      <c r="G17" s="19">
        <f>[1]Лист1!J77</f>
        <v>63.42</v>
      </c>
      <c r="H17" s="19">
        <f>[1]Лист1!G77</f>
        <v>2.13</v>
      </c>
      <c r="I17" s="19">
        <f>[1]Лист1!H77</f>
        <v>0.24</v>
      </c>
      <c r="J17" s="31">
        <f>[1]Лист1!I77</f>
        <v>13.56</v>
      </c>
    </row>
    <row r="18" spans="1:10">
      <c r="A18" s="7"/>
      <c r="B18" s="22"/>
      <c r="C18" s="22"/>
      <c r="D18" s="28"/>
      <c r="E18" s="23">
        <f t="shared" ref="E18:J18" si="1">E11+E12+E13+E14+E15+E16+E17</f>
        <v>970</v>
      </c>
      <c r="F18" s="23">
        <f t="shared" si="1"/>
        <v>93.94</v>
      </c>
      <c r="G18" s="23">
        <f t="shared" si="1"/>
        <v>987.12</v>
      </c>
      <c r="H18" s="23">
        <f t="shared" si="1"/>
        <v>60.680000000000014</v>
      </c>
      <c r="I18" s="23">
        <f t="shared" si="1"/>
        <v>40.050000000000004</v>
      </c>
      <c r="J18" s="34">
        <f t="shared" si="1"/>
        <v>129.47</v>
      </c>
    </row>
    <row r="19" spans="1:10" ht="15.75" thickBot="1">
      <c r="A19" s="8"/>
      <c r="B19" s="9" t="s">
        <v>25</v>
      </c>
      <c r="C19" s="9"/>
      <c r="D19" s="26"/>
      <c r="E19" s="20">
        <f t="shared" ref="E19:J19" si="2">E10+E18</f>
        <v>1550</v>
      </c>
      <c r="F19" s="20">
        <f t="shared" si="2"/>
        <v>171.10000000000002</v>
      </c>
      <c r="G19" s="20">
        <f t="shared" si="2"/>
        <v>1877.54</v>
      </c>
      <c r="H19" s="20">
        <f t="shared" si="2"/>
        <v>96.010000000000019</v>
      </c>
      <c r="I19" s="20">
        <f t="shared" si="2"/>
        <v>58.89</v>
      </c>
      <c r="J19" s="35">
        <f t="shared" si="2"/>
        <v>353.83000000000004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2025-05-12T03:25:55Z</dcterms:modified>
</cp:coreProperties>
</file>