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D17"/>
  <c r="J16"/>
  <c r="I16"/>
  <c r="H16"/>
  <c r="G16"/>
  <c r="F16"/>
  <c r="E16"/>
  <c r="D16"/>
  <c r="J15"/>
  <c r="I15"/>
  <c r="H15"/>
  <c r="G15"/>
  <c r="F15"/>
  <c r="E15"/>
  <c r="D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J18" s="1"/>
  <c r="I11"/>
  <c r="I18" s="1"/>
  <c r="H11"/>
  <c r="H18" s="1"/>
  <c r="G11"/>
  <c r="G18" s="1"/>
  <c r="F11"/>
  <c r="F18" s="1"/>
  <c r="E11"/>
  <c r="E18" s="1"/>
  <c r="D11"/>
  <c r="C11"/>
  <c r="J5" l="1"/>
  <c r="I5"/>
  <c r="H5"/>
  <c r="E5"/>
  <c r="D5"/>
  <c r="H8"/>
  <c r="I8" l="1"/>
  <c r="J8"/>
  <c r="H6"/>
  <c r="I6"/>
  <c r="J6"/>
  <c r="H7"/>
  <c r="I7"/>
  <c r="J7"/>
  <c r="H4"/>
  <c r="I4"/>
  <c r="J4"/>
  <c r="D8"/>
  <c r="E8"/>
  <c r="D6"/>
  <c r="E6"/>
  <c r="D7"/>
  <c r="E7"/>
  <c r="D4"/>
  <c r="E4"/>
  <c r="G10"/>
  <c r="G19" s="1"/>
  <c r="F10"/>
  <c r="F19" s="1"/>
  <c r="E10" l="1"/>
  <c r="E19" s="1"/>
  <c r="H10"/>
  <c r="H19" s="1"/>
  <c r="I10"/>
  <c r="I19" s="1"/>
  <c r="J10"/>
  <c r="J19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<sst xmlns="http://schemas.openxmlformats.org/spreadsheetml/2006/main" count="30" uniqueCount="28">
  <si>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</si>
  <si>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</si>
  <si>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</si>
  <si>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</si>
  <si>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</si>
  <si>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</si>
  <si>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</si>
  <si>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</si>
  <si>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</si>
  <si>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</si>
  <si>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</si>
  <si>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</si>
  <si>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</si>
  <si>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</si>
  <si>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</si>
  <si>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</si>
  <si>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</si>
  <si>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</si>
  <si>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</si>
  <si>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</si>
  <si>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</si>
  <si>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</si>
  <si>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</si>
  <si>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</si>
  <si>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</si>
  <si>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</si>
  <si>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</si>
  <si>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МОУ " Новоакшинская СОШ" Старошайговского муниципального района РМ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</si>
</sst>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%20&#1074;&#1077;&#1089;&#1085;&#1072;%20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 xml:space="preserve">омлет </v>
          </cell>
          <cell r="F139">
            <v>200</v>
          </cell>
          <cell r="G139">
            <v>13.9</v>
          </cell>
          <cell r="H139">
            <v>24.8</v>
          </cell>
          <cell r="I139">
            <v>2.6</v>
          </cell>
        </row>
        <row r="140">
          <cell r="E140" t="str">
            <v>зеленый горошек</v>
          </cell>
          <cell r="F140">
            <v>100</v>
          </cell>
          <cell r="G140">
            <v>1.8</v>
          </cell>
          <cell r="H140">
            <v>4.92</v>
          </cell>
          <cell r="I140">
            <v>10.93</v>
          </cell>
        </row>
        <row r="141">
          <cell r="E141" t="str">
            <v>компот из свежих яблок</v>
          </cell>
          <cell r="F141">
            <v>200</v>
          </cell>
          <cell r="G141">
            <v>0.46</v>
          </cell>
          <cell r="H141">
            <v>0</v>
          </cell>
          <cell r="I141">
            <v>33.99</v>
          </cell>
        </row>
        <row r="142">
          <cell r="E142" t="str">
            <v>хлеб пшеничный</v>
          </cell>
          <cell r="F142">
            <v>40</v>
          </cell>
          <cell r="G142">
            <v>3.1</v>
          </cell>
          <cell r="H142">
            <v>0.2</v>
          </cell>
          <cell r="I142">
            <v>20.100000000000001</v>
          </cell>
        </row>
        <row r="143">
          <cell r="E143" t="str">
            <v>фрукт свежий (банан)</v>
          </cell>
          <cell r="F143">
            <v>135</v>
          </cell>
          <cell r="G143">
            <v>2.25</v>
          </cell>
          <cell r="H143">
            <v>0.75</v>
          </cell>
          <cell r="I143">
            <v>31.5</v>
          </cell>
        </row>
        <row r="147">
          <cell r="E147" t="str">
            <v>винегрет овощной</v>
          </cell>
          <cell r="F147">
            <v>100</v>
          </cell>
          <cell r="G147">
            <v>0</v>
          </cell>
          <cell r="H147">
            <v>0</v>
          </cell>
          <cell r="I147">
            <v>0</v>
          </cell>
          <cell r="J147">
            <v>125.1</v>
          </cell>
          <cell r="K147">
            <v>67</v>
          </cell>
          <cell r="L147">
            <v>16.21</v>
          </cell>
        </row>
        <row r="148">
          <cell r="E148" t="str">
            <v>суп с макаронными изделиями и мясом</v>
          </cell>
          <cell r="F148">
            <v>250</v>
          </cell>
          <cell r="G148">
            <v>2.85</v>
          </cell>
          <cell r="H148">
            <v>6.08</v>
          </cell>
          <cell r="I148">
            <v>15.58</v>
          </cell>
          <cell r="J148">
            <v>140.4</v>
          </cell>
          <cell r="K148">
            <v>103</v>
          </cell>
          <cell r="L148">
            <v>24.52</v>
          </cell>
        </row>
        <row r="149">
          <cell r="E149" t="str">
            <v>рыба тушеная с овощами</v>
          </cell>
          <cell r="F149">
            <v>150</v>
          </cell>
          <cell r="G149">
            <v>7.8</v>
          </cell>
          <cell r="H149">
            <v>3.96</v>
          </cell>
          <cell r="I149">
            <v>3.04</v>
          </cell>
          <cell r="J149">
            <v>84</v>
          </cell>
          <cell r="K149">
            <v>229</v>
          </cell>
          <cell r="L149">
            <v>23.09</v>
          </cell>
        </row>
        <row r="150">
          <cell r="E150" t="str">
            <v>рис отварной с овощами</v>
          </cell>
          <cell r="F150">
            <v>200</v>
          </cell>
          <cell r="G150">
            <v>3.8</v>
          </cell>
          <cell r="H150">
            <v>6.11</v>
          </cell>
          <cell r="I150">
            <v>41.4</v>
          </cell>
          <cell r="J150">
            <v>235.7</v>
          </cell>
          <cell r="K150">
            <v>304</v>
          </cell>
          <cell r="L150">
            <v>12.25</v>
          </cell>
        </row>
        <row r="151">
          <cell r="E151" t="str">
            <v xml:space="preserve">сок фруктовый </v>
          </cell>
          <cell r="F151">
            <v>200</v>
          </cell>
          <cell r="G151">
            <v>7.0000000000000007E-2</v>
          </cell>
          <cell r="H151">
            <v>0</v>
          </cell>
          <cell r="I151">
            <v>21.82</v>
          </cell>
          <cell r="J151">
            <v>87.6</v>
          </cell>
          <cell r="L151">
            <v>11.97</v>
          </cell>
        </row>
        <row r="152">
          <cell r="E152" t="str">
            <v>хлеб пшеничный</v>
          </cell>
          <cell r="F152">
            <v>40</v>
          </cell>
          <cell r="G152">
            <v>3.1</v>
          </cell>
          <cell r="H152">
            <v>0.2</v>
          </cell>
          <cell r="I152">
            <v>20.100000000000001</v>
          </cell>
          <cell r="J152">
            <v>94.7</v>
          </cell>
          <cell r="L152">
            <v>3.7</v>
          </cell>
        </row>
        <row r="153">
          <cell r="E153" t="str">
            <v>хреб ржано-пшеничный</v>
          </cell>
          <cell r="F153">
            <v>30</v>
          </cell>
          <cell r="G153">
            <v>2.13</v>
          </cell>
          <cell r="H153">
            <v>0.24</v>
          </cell>
          <cell r="I153">
            <v>13.56</v>
          </cell>
          <cell r="J153">
            <v>63.42</v>
          </cell>
          <cell r="L153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20</v>
      </c>
      <c r="F1" s="17"/>
      <c r="I1" t="s">
        <v>1</v>
      </c>
      <c r="J1" s="16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36" t="str">
        <f>[1]Лист1!E139</f>
        <v xml:space="preserve">омлет </v>
      </c>
      <c r="E4" s="18">
        <f>[1]Лист1!F139</f>
        <v>200</v>
      </c>
      <c r="F4" s="18">
        <v>20.16</v>
      </c>
      <c r="G4" s="18">
        <v>289.7</v>
      </c>
      <c r="H4" s="18">
        <f>[1]Лист1!G139</f>
        <v>13.9</v>
      </c>
      <c r="I4" s="18">
        <f>[1]Лист1!H139</f>
        <v>24.8</v>
      </c>
      <c r="J4" s="30">
        <f>[1]Лист1!I139</f>
        <v>2.6</v>
      </c>
    </row>
    <row r="5" spans="1:10">
      <c r="A5" s="7"/>
      <c r="B5" s="2" t="s">
        <v>14</v>
      </c>
      <c r="D5" s="25" t="str">
        <f>[1]Лист1!E140</f>
        <v>зеленый горошек</v>
      </c>
      <c r="E5" s="19">
        <f>[1]Лист1!F140</f>
        <v>100</v>
      </c>
      <c r="F5" s="19">
        <v>10.220000000000001</v>
      </c>
      <c r="G5" s="19">
        <v>70.06</v>
      </c>
      <c r="H5" s="19">
        <f>[1]Лист1!G140</f>
        <v>1.8</v>
      </c>
      <c r="I5" s="19">
        <f>[1]Лист1!H140</f>
        <v>4.92</v>
      </c>
      <c r="J5" s="31">
        <f>[1]Лист1!I140</f>
        <v>10.93</v>
      </c>
    </row>
    <row r="6" spans="1:10">
      <c r="A6" s="7"/>
      <c r="B6" s="1" t="s">
        <v>12</v>
      </c>
      <c r="C6" s="2">
        <v>346</v>
      </c>
      <c r="D6" s="25" t="str">
        <f>[1]Лист1!E141</f>
        <v>компот из свежих яблок</v>
      </c>
      <c r="E6" s="19">
        <f>[1]Лист1!F141</f>
        <v>200</v>
      </c>
      <c r="F6" s="19">
        <v>16.2</v>
      </c>
      <c r="G6" s="19">
        <v>141.1</v>
      </c>
      <c r="H6" s="19">
        <f>[1]Лист1!G141</f>
        <v>0.46</v>
      </c>
      <c r="I6" s="19">
        <f>[1]Лист1!H141</f>
        <v>0</v>
      </c>
      <c r="J6" s="31">
        <f>[1]Лист1!I141</f>
        <v>33.99</v>
      </c>
    </row>
    <row r="7" spans="1:10" ht="15.75" thickBot="1">
      <c r="A7" s="7"/>
      <c r="B7" s="1" t="s">
        <v>21</v>
      </c>
      <c r="C7" s="2"/>
      <c r="D7" s="25" t="str">
        <f>[1]Лист1!E142</f>
        <v>хлеб пшеничный</v>
      </c>
      <c r="E7" s="19">
        <f>[1]Лист1!F142</f>
        <v>40</v>
      </c>
      <c r="F7" s="19">
        <v>3.7</v>
      </c>
      <c r="G7" s="19">
        <v>94.7</v>
      </c>
      <c r="H7" s="19">
        <f>[1]Лист1!G142</f>
        <v>3.1</v>
      </c>
      <c r="I7" s="19">
        <f>[1]Лист1!H142</f>
        <v>0.2</v>
      </c>
      <c r="J7" s="31">
        <f>[1]Лист1!I142</f>
        <v>20.100000000000001</v>
      </c>
    </row>
    <row r="8" spans="1:10">
      <c r="A8" s="4"/>
      <c r="B8" s="11" t="s">
        <v>18</v>
      </c>
      <c r="C8" s="6"/>
      <c r="D8" s="24" t="str">
        <f>[1]Лист1!E143</f>
        <v>фрукт свежий (банан)</v>
      </c>
      <c r="E8" s="18">
        <f>[1]Лист1!F143</f>
        <v>135</v>
      </c>
      <c r="F8" s="18">
        <v>26.88</v>
      </c>
      <c r="G8" s="18">
        <v>144</v>
      </c>
      <c r="H8" s="18">
        <f>[1]Лист1!G143</f>
        <v>2.25</v>
      </c>
      <c r="I8" s="18">
        <f>[1]Лист1!H143</f>
        <v>0.75</v>
      </c>
      <c r="J8" s="30">
        <f>[1]Лист1!I143</f>
        <v>31.5</v>
      </c>
    </row>
    <row r="9" spans="1:10">
      <c r="A9" s="7"/>
      <c r="B9" s="2"/>
      <c r="C9" s="2"/>
      <c r="D9" s="25"/>
      <c r="E9" s="19"/>
      <c r="F9" s="19"/>
      <c r="G9" s="19"/>
      <c r="H9" s="19"/>
      <c r="I9" s="19"/>
      <c r="J9" s="31"/>
    </row>
    <row r="10" spans="1:10" ht="15.75" thickBot="1">
      <c r="A10" s="8"/>
      <c r="B10" s="9" t="s">
        <v>25</v>
      </c>
      <c r="C10" s="9"/>
      <c r="D10" s="26"/>
      <c r="E10" s="15">
        <f>E4+E6+E7+'1'!E5+E8</f>
        <v>675</v>
      </c>
      <c r="F10" s="20">
        <f>F4+F6+F7+'1'!F5+F8</f>
        <v>77.16</v>
      </c>
      <c r="G10" s="20">
        <f>G4+G6+G7+'1'!G5+G8</f>
        <v>739.56</v>
      </c>
      <c r="H10" s="20">
        <f>H4+H6+H7+'1'!H5+H8</f>
        <v>21.51</v>
      </c>
      <c r="I10" s="20">
        <f>I4+I6+I7+'1'!I5+I8</f>
        <v>30.67</v>
      </c>
      <c r="J10" s="35">
        <f>J4+J6+J7+'1'!J5+J8</f>
        <v>99.12</v>
      </c>
    </row>
    <row r="11" spans="1:10">
      <c r="A11" s="7" t="s">
        <v>13</v>
      </c>
      <c r="B11" s="10" t="s">
        <v>14</v>
      </c>
      <c r="C11" s="3">
        <f>[1]Лист1!K147</f>
        <v>67</v>
      </c>
      <c r="D11" s="27" t="str">
        <f>[1]Лист1!E147</f>
        <v>винегрет овощной</v>
      </c>
      <c r="E11" s="32">
        <f>[1]Лист1!F147</f>
        <v>100</v>
      </c>
      <c r="F11" s="21">
        <f>[1]Лист1!L147</f>
        <v>16.21</v>
      </c>
      <c r="G11" s="21">
        <f>[1]Лист1!J147</f>
        <v>125.1</v>
      </c>
      <c r="H11" s="21">
        <f>[1]Лист1!G147</f>
        <v>0</v>
      </c>
      <c r="I11" s="21">
        <f>[1]Лист1!H147</f>
        <v>0</v>
      </c>
      <c r="J11" s="33">
        <f>[1]Лист1!I147</f>
        <v>0</v>
      </c>
    </row>
    <row r="12" spans="1:10">
      <c r="A12" s="7"/>
      <c r="B12" s="1" t="s">
        <v>15</v>
      </c>
      <c r="C12" s="2">
        <f>[1]Лист1!K148</f>
        <v>103</v>
      </c>
      <c r="D12" s="25" t="str">
        <f>[1]Лист1!E148</f>
        <v>суп с макаронными изделиями и мясом</v>
      </c>
      <c r="E12" s="29">
        <f>[1]Лист1!F148</f>
        <v>250</v>
      </c>
      <c r="F12" s="19">
        <f>[1]Лист1!L148</f>
        <v>24.52</v>
      </c>
      <c r="G12" s="19">
        <f>[1]Лист1!J148</f>
        <v>140.4</v>
      </c>
      <c r="H12" s="19">
        <f>[1]Лист1!G148</f>
        <v>2.85</v>
      </c>
      <c r="I12" s="19">
        <f>[1]Лист1!H148</f>
        <v>6.08</v>
      </c>
      <c r="J12" s="31">
        <f>[1]Лист1!I148</f>
        <v>15.58</v>
      </c>
    </row>
    <row r="13" spans="1:10">
      <c r="A13" s="7"/>
      <c r="B13" s="1" t="s">
        <v>16</v>
      </c>
      <c r="C13" s="2">
        <f>[1]Лист1!K149</f>
        <v>229</v>
      </c>
      <c r="D13" s="25" t="str">
        <f>[1]Лист1!E149</f>
        <v>рыба тушеная с овощами</v>
      </c>
      <c r="E13" s="29">
        <f>[1]Лист1!F149</f>
        <v>150</v>
      </c>
      <c r="F13" s="19">
        <f>[1]Лист1!L149</f>
        <v>23.09</v>
      </c>
      <c r="G13" s="19">
        <f>[1]Лист1!J149</f>
        <v>84</v>
      </c>
      <c r="H13" s="19">
        <f>[1]Лист1!G149</f>
        <v>7.8</v>
      </c>
      <c r="I13" s="19">
        <f>[1]Лист1!H149</f>
        <v>3.96</v>
      </c>
      <c r="J13" s="31">
        <f>[1]Лист1!I149</f>
        <v>3.04</v>
      </c>
    </row>
    <row r="14" spans="1:10">
      <c r="A14" s="7"/>
      <c r="B14" s="1" t="s">
        <v>17</v>
      </c>
      <c r="C14" s="2">
        <f>[1]Лист1!K150</f>
        <v>304</v>
      </c>
      <c r="D14" s="25" t="str">
        <f>[1]Лист1!E150</f>
        <v>рис отварной с овощами</v>
      </c>
      <c r="E14" s="29">
        <f>[1]Лист1!F150</f>
        <v>200</v>
      </c>
      <c r="F14" s="19">
        <f>[1]Лист1!L150</f>
        <v>12.25</v>
      </c>
      <c r="G14" s="19">
        <f>[1]Лист1!J150</f>
        <v>235.7</v>
      </c>
      <c r="H14" s="19">
        <f>[1]Лист1!G150</f>
        <v>3.8</v>
      </c>
      <c r="I14" s="19">
        <f>[1]Лист1!H150</f>
        <v>6.11</v>
      </c>
      <c r="J14" s="31">
        <f>[1]Лист1!I150</f>
        <v>41.4</v>
      </c>
    </row>
    <row r="15" spans="1:10">
      <c r="A15" s="7"/>
      <c r="B15" s="1" t="s">
        <v>26</v>
      </c>
      <c r="C15" s="2"/>
      <c r="D15" s="25" t="str">
        <f>[1]Лист1!E151</f>
        <v xml:space="preserve">сок фруктовый </v>
      </c>
      <c r="E15" s="29">
        <f>[1]Лист1!F151</f>
        <v>200</v>
      </c>
      <c r="F15" s="19">
        <f>[1]Лист1!L151</f>
        <v>11.97</v>
      </c>
      <c r="G15" s="19">
        <f>[1]Лист1!J151</f>
        <v>87.6</v>
      </c>
      <c r="H15" s="19">
        <f>[1]Лист1!G151</f>
        <v>7.0000000000000007E-2</v>
      </c>
      <c r="I15" s="19">
        <f>[1]Лист1!H151</f>
        <v>0</v>
      </c>
      <c r="J15" s="31">
        <f>[1]Лист1!I151</f>
        <v>21.82</v>
      </c>
    </row>
    <row r="16" spans="1:10">
      <c r="A16" s="7"/>
      <c r="B16" s="1" t="s">
        <v>22</v>
      </c>
      <c r="C16" s="2"/>
      <c r="D16" s="25" t="str">
        <f>[1]Лист1!E152</f>
        <v>хлеб пшеничный</v>
      </c>
      <c r="E16" s="29">
        <f>[1]Лист1!F152</f>
        <v>40</v>
      </c>
      <c r="F16" s="19">
        <f>[1]Лист1!L152</f>
        <v>3.7</v>
      </c>
      <c r="G16" s="19">
        <f>[1]Лист1!J152</f>
        <v>94.7</v>
      </c>
      <c r="H16" s="19">
        <f>[1]Лист1!G152</f>
        <v>3.1</v>
      </c>
      <c r="I16" s="19">
        <f>[1]Лист1!H152</f>
        <v>0.2</v>
      </c>
      <c r="J16" s="31">
        <f>[1]Лист1!I152</f>
        <v>20.100000000000001</v>
      </c>
    </row>
    <row r="17" spans="1:10">
      <c r="A17" s="7"/>
      <c r="B17" s="1" t="s">
        <v>19</v>
      </c>
      <c r="C17" s="2"/>
      <c r="D17" s="25" t="str">
        <f>[1]Лист1!E153</f>
        <v>хреб ржано-пшеничный</v>
      </c>
      <c r="E17" s="29">
        <f>[1]Лист1!F153</f>
        <v>30</v>
      </c>
      <c r="F17" s="19">
        <f>[1]Лист1!L153</f>
        <v>2.2000000000000002</v>
      </c>
      <c r="G17" s="19">
        <f>[1]Лист1!J153</f>
        <v>63.42</v>
      </c>
      <c r="H17" s="19">
        <f>[1]Лист1!G153</f>
        <v>2.13</v>
      </c>
      <c r="I17" s="19">
        <f>[1]Лист1!H153</f>
        <v>0.24</v>
      </c>
      <c r="J17" s="31">
        <f>[1]Лист1!I153</f>
        <v>13.56</v>
      </c>
    </row>
    <row r="18" spans="1:10">
      <c r="A18" s="7"/>
      <c r="B18" s="22"/>
      <c r="C18" s="22"/>
      <c r="D18" s="28"/>
      <c r="E18" s="23">
        <f t="shared" ref="E18:J18" si="0">E11+E12+E13+E14+E15+E16+E17</f>
        <v>970</v>
      </c>
      <c r="F18" s="23">
        <f t="shared" si="0"/>
        <v>93.940000000000012</v>
      </c>
      <c r="G18" s="23">
        <f t="shared" si="0"/>
        <v>830.92000000000007</v>
      </c>
      <c r="H18" s="23">
        <f t="shared" si="0"/>
        <v>19.75</v>
      </c>
      <c r="I18" s="23">
        <f t="shared" si="0"/>
        <v>16.589999999999996</v>
      </c>
      <c r="J18" s="34">
        <f t="shared" si="0"/>
        <v>115.5</v>
      </c>
    </row>
    <row r="19" spans="1:10" ht="15.75" thickBot="1">
      <c r="A19" s="8"/>
      <c r="B19" s="9" t="s">
        <v>25</v>
      </c>
      <c r="C19" s="9"/>
      <c r="D19" s="26"/>
      <c r="E19" s="20">
        <f t="shared" ref="E19:J19" si="1">E10+E18</f>
        <v>1645</v>
      </c>
      <c r="F19" s="20">
        <f t="shared" si="1"/>
        <v>171.10000000000002</v>
      </c>
      <c r="G19" s="20">
        <f t="shared" si="1"/>
        <v>1570.48</v>
      </c>
      <c r="H19" s="20">
        <f t="shared" si="1"/>
        <v>41.260000000000005</v>
      </c>
      <c r="I19" s="20">
        <f t="shared" si="1"/>
        <v>47.26</v>
      </c>
      <c r="J19" s="35">
        <f t="shared" si="1"/>
        <v>214.62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2025-05-12T03:20:42Z</dcterms:modified>
</cp:coreProperties>
</file>