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  <c r="C12"/>
  <c r="C13"/>
  <c r="C14"/>
  <c r="C15"/>
  <c r="F11"/>
  <c r="F12"/>
  <c r="F13"/>
  <c r="F14"/>
  <c r="F15"/>
  <c r="F16"/>
  <c r="F17"/>
  <c r="G11"/>
  <c r="G12"/>
  <c r="G13"/>
  <c r="G14"/>
  <c r="G15"/>
  <c r="G16"/>
  <c r="G17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I18" s="1"/>
  <c r="J17"/>
  <c r="E11"/>
  <c r="E12"/>
  <c r="E13"/>
  <c r="E14"/>
  <c r="E15"/>
  <c r="E16"/>
  <c r="E17"/>
  <c r="D11"/>
  <c r="D12"/>
  <c r="D13"/>
  <c r="D14"/>
  <c r="D15"/>
  <c r="D16"/>
  <c r="D17"/>
  <c r="H8"/>
  <c r="I8"/>
  <c r="J8"/>
  <c r="H7"/>
  <c r="I7"/>
  <c r="J7"/>
  <c r="H5"/>
  <c r="I5"/>
  <c r="J5"/>
  <c r="H4"/>
  <c r="I4"/>
  <c r="I10" s="1"/>
  <c r="J4"/>
  <c r="D7"/>
  <c r="E7"/>
  <c r="D8"/>
  <c r="E8"/>
  <c r="D5"/>
  <c r="E5"/>
  <c r="D4"/>
  <c r="E4"/>
  <c r="H18"/>
  <c r="G10"/>
  <c r="F10"/>
  <c r="E10"/>
  <c r="H6"/>
  <c r="H10" s="1"/>
  <c r="I6"/>
  <c r="J6"/>
  <c r="F18" l="1"/>
  <c r="G18"/>
  <c r="E18"/>
  <c r="E19" s="1"/>
  <c r="J18"/>
  <c r="J10"/>
  <c r="I19"/>
  <c r="G19"/>
  <c r="H19"/>
  <c r="F19"/>
  <c r="D6"/>
  <c r="J19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<sst xmlns="http://schemas.openxmlformats.org/spreadsheetml/2006/main" count="30" uniqueCount="29">
  <si>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</si>
  <si>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</si>
  <si>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</si>
  <si>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</si>
  <si>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</si>
  <si>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</si>
  <si>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</si>
  <si>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</si>
  <si>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</si>
  <si>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</si>
  <si>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</si>
  <si>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</si>
  <si>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</si>
  <si>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</si>
  <si>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</si>
  <si>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</si>
  <si>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</si>
  <si>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</si>
  <si>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</si>
  <si>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</si>
  <si>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</si>
  <si>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</si>
  <si>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</si>
  <si>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</si>
  <si>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</si>
  <si>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</si>
  <si>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МОУ " Новоакшинская СОШ" Старошайговского муниципального района РМ</t>
  </si>
  <si>
    <t>напиток</t>
  </si>
  <si>
    <t>14.05.2025г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</si>
</sst>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\Desktop\&#1090;&#1080;&#1087;&#1086;&#1074;&#1086;&#1077;%20&#1084;&#1077;&#1085;&#1102;%20&#1074;&#1077;&#1089;&#1085;&#1072;%20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каша  рассыпчатая гречневая</v>
          </cell>
        </row>
        <row r="9">
          <cell r="E9" t="str">
            <v>хлеб пшеничный</v>
          </cell>
        </row>
        <row r="28">
          <cell r="G28">
            <v>3.1</v>
          </cell>
          <cell r="H28">
            <v>0.2</v>
          </cell>
          <cell r="I28">
            <v>20.100000000000001</v>
          </cell>
        </row>
        <row r="44">
          <cell r="E44" t="str">
            <v>макароны отварные с сыром</v>
          </cell>
          <cell r="F44">
            <v>200</v>
          </cell>
          <cell r="G44">
            <v>13.5</v>
          </cell>
          <cell r="H44">
            <v>15.92</v>
          </cell>
          <cell r="I44">
            <v>34.1</v>
          </cell>
        </row>
        <row r="45">
          <cell r="E45" t="str">
            <v xml:space="preserve">кондитерское изделие </v>
          </cell>
          <cell r="F45">
            <v>45</v>
          </cell>
          <cell r="G45">
            <v>2.5000000000000001E-2</v>
          </cell>
          <cell r="H45">
            <v>0</v>
          </cell>
          <cell r="I45">
            <v>19.850000000000001</v>
          </cell>
        </row>
        <row r="46">
          <cell r="E46" t="str">
            <v>молоко кипяченое</v>
          </cell>
          <cell r="F46">
            <v>200</v>
          </cell>
          <cell r="G46">
            <v>1</v>
          </cell>
          <cell r="H46">
            <v>0</v>
          </cell>
          <cell r="I46">
            <v>24.4</v>
          </cell>
        </row>
        <row r="48">
          <cell r="E48" t="str">
            <v>фрукт свежий (груша)</v>
          </cell>
          <cell r="F48">
            <v>120</v>
          </cell>
          <cell r="G48">
            <v>1.6</v>
          </cell>
          <cell r="I48">
            <v>70</v>
          </cell>
        </row>
        <row r="52">
          <cell r="E52" t="str">
            <v xml:space="preserve">салат из свеклы отварной </v>
          </cell>
          <cell r="F52">
            <v>100</v>
          </cell>
          <cell r="G52">
            <v>0.96</v>
          </cell>
          <cell r="H52">
            <v>3.6</v>
          </cell>
          <cell r="I52">
            <v>6.6</v>
          </cell>
          <cell r="J52">
            <v>62.4</v>
          </cell>
          <cell r="K52">
            <v>52</v>
          </cell>
          <cell r="L52">
            <v>9.0500000000000007</v>
          </cell>
        </row>
        <row r="53">
          <cell r="E53" t="str">
            <v>суп картофельный с горохом и мясом</v>
          </cell>
          <cell r="F53">
            <v>250</v>
          </cell>
          <cell r="G53">
            <v>9.4</v>
          </cell>
          <cell r="H53">
            <v>57.6</v>
          </cell>
          <cell r="I53">
            <v>19.2</v>
          </cell>
          <cell r="J53">
            <v>662.8</v>
          </cell>
          <cell r="K53">
            <v>102</v>
          </cell>
          <cell r="L53">
            <v>31.76</v>
          </cell>
        </row>
        <row r="54">
          <cell r="E54" t="str">
            <v>рыба тушеная в томате с овощами</v>
          </cell>
          <cell r="F54">
            <v>150</v>
          </cell>
          <cell r="G54">
            <v>11.7</v>
          </cell>
          <cell r="H54">
            <v>5.94</v>
          </cell>
          <cell r="I54">
            <v>4.5599999999999996</v>
          </cell>
          <cell r="J54">
            <v>126</v>
          </cell>
          <cell r="K54">
            <v>229</v>
          </cell>
          <cell r="L54">
            <v>27.49</v>
          </cell>
        </row>
        <row r="55">
          <cell r="E55" t="str">
            <v>рис отварной</v>
          </cell>
          <cell r="F55">
            <v>200</v>
          </cell>
          <cell r="G55">
            <v>3.8</v>
          </cell>
          <cell r="H55">
            <v>6.11</v>
          </cell>
          <cell r="I55">
            <v>41.4</v>
          </cell>
          <cell r="J55">
            <v>235.7</v>
          </cell>
          <cell r="K55">
            <v>304</v>
          </cell>
          <cell r="L55">
            <v>15.58</v>
          </cell>
        </row>
        <row r="56">
          <cell r="E56" t="str">
            <v>компот из сухофруктов</v>
          </cell>
          <cell r="F56">
            <v>200</v>
          </cell>
          <cell r="G56">
            <v>7.0000000000000007E-2</v>
          </cell>
          <cell r="H56">
            <v>0</v>
          </cell>
          <cell r="I56">
            <v>21.82</v>
          </cell>
          <cell r="J56">
            <v>102</v>
          </cell>
          <cell r="K56">
            <v>349</v>
          </cell>
          <cell r="L56">
            <v>4.16</v>
          </cell>
        </row>
        <row r="57">
          <cell r="E57" t="str">
            <v>хлеб пшеничный</v>
          </cell>
          <cell r="F57">
            <v>40</v>
          </cell>
          <cell r="G57">
            <v>3.1</v>
          </cell>
          <cell r="H57">
            <v>0.2</v>
          </cell>
          <cell r="I57">
            <v>20.100000000000001</v>
          </cell>
          <cell r="J57">
            <v>94.7</v>
          </cell>
          <cell r="L57">
            <v>3.7</v>
          </cell>
        </row>
        <row r="58">
          <cell r="E58" t="str">
            <v>хлеб ржано-пшеничный</v>
          </cell>
          <cell r="F58">
            <v>30</v>
          </cell>
          <cell r="G58">
            <v>2.13</v>
          </cell>
          <cell r="H58">
            <v>0.24</v>
          </cell>
          <cell r="I58">
            <v>13.56</v>
          </cell>
          <cell r="J58">
            <v>63.42</v>
          </cell>
          <cell r="L58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20</v>
      </c>
      <c r="F1" s="17"/>
      <c r="I1" t="s">
        <v>1</v>
      </c>
      <c r="J1" s="16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206</v>
      </c>
      <c r="D4" s="36" t="str">
        <f>[1]Лист1!E44</f>
        <v>макароны отварные с сыром</v>
      </c>
      <c r="E4" s="18">
        <f>[1]Лист1!F44</f>
        <v>200</v>
      </c>
      <c r="F4" s="18">
        <v>28.99</v>
      </c>
      <c r="G4" s="18">
        <v>334.4</v>
      </c>
      <c r="H4" s="18">
        <f>[1]Лист1!G44</f>
        <v>13.5</v>
      </c>
      <c r="I4" s="18">
        <f>[1]Лист1!H44</f>
        <v>15.92</v>
      </c>
      <c r="J4" s="30">
        <f>[1]Лист1!I44</f>
        <v>34.1</v>
      </c>
    </row>
    <row r="5" spans="1:10">
      <c r="A5" s="7"/>
      <c r="B5" s="1" t="s">
        <v>12</v>
      </c>
      <c r="C5" s="2">
        <v>385</v>
      </c>
      <c r="D5" s="25" t="str">
        <f>[1]Лист1!E46</f>
        <v>молоко кипяченое</v>
      </c>
      <c r="E5" s="19">
        <f>[1]Лист1!F46</f>
        <v>200</v>
      </c>
      <c r="F5" s="19">
        <v>12.54</v>
      </c>
      <c r="G5" s="19">
        <v>101.6</v>
      </c>
      <c r="H5" s="19">
        <f>[1]Лист1!G46</f>
        <v>1</v>
      </c>
      <c r="I5" s="19">
        <f>[1]Лист1!H46</f>
        <v>0</v>
      </c>
      <c r="J5" s="31">
        <f>[1]Лист1!I46</f>
        <v>24.4</v>
      </c>
    </row>
    <row r="6" spans="1:10">
      <c r="A6" s="7"/>
      <c r="B6" s="1" t="s">
        <v>21</v>
      </c>
      <c r="C6" s="2"/>
      <c r="D6" s="25" t="str">
        <f>[1]Лист1!E9</f>
        <v>хлеб пшеничный</v>
      </c>
      <c r="E6" s="19">
        <v>40</v>
      </c>
      <c r="F6" s="19">
        <v>3.7</v>
      </c>
      <c r="G6" s="19">
        <v>94.7</v>
      </c>
      <c r="H6" s="19">
        <f>[1]Лист1!G28</f>
        <v>3.1</v>
      </c>
      <c r="I6" s="19">
        <f>[1]Лист1!H28</f>
        <v>0.2</v>
      </c>
      <c r="J6" s="31">
        <f>[1]Лист1!I28</f>
        <v>20.100000000000001</v>
      </c>
    </row>
    <row r="7" spans="1:10" ht="15.75" thickBot="1">
      <c r="A7" s="7"/>
      <c r="B7" s="2"/>
      <c r="C7" s="2"/>
      <c r="D7" s="25" t="str">
        <f>[1]Лист1!E45</f>
        <v xml:space="preserve">кондитерское изделие </v>
      </c>
      <c r="E7" s="19">
        <f>[1]Лист1!F45</f>
        <v>45</v>
      </c>
      <c r="F7" s="19">
        <v>7.42</v>
      </c>
      <c r="G7" s="19">
        <v>80.25</v>
      </c>
      <c r="H7" s="19">
        <f>[1]Лист1!G45</f>
        <v>2.5000000000000001E-2</v>
      </c>
      <c r="I7" s="19">
        <f>[1]Лист1!H45</f>
        <v>0</v>
      </c>
      <c r="J7" s="31">
        <f>[1]Лист1!I45</f>
        <v>19.850000000000001</v>
      </c>
    </row>
    <row r="8" spans="1:10">
      <c r="A8" s="4"/>
      <c r="B8" s="11" t="s">
        <v>18</v>
      </c>
      <c r="C8" s="6"/>
      <c r="D8" s="24" t="str">
        <f>[1]Лист1!E48</f>
        <v>фрукт свежий (груша)</v>
      </c>
      <c r="E8" s="18">
        <f>[1]Лист1!F48</f>
        <v>120</v>
      </c>
      <c r="F8" s="18">
        <v>24.51</v>
      </c>
      <c r="G8" s="18">
        <v>137</v>
      </c>
      <c r="H8" s="18">
        <f>[1]Лист1!G48</f>
        <v>1.6</v>
      </c>
      <c r="I8" s="18">
        <f>[1]Лист1!H48</f>
        <v>0</v>
      </c>
      <c r="J8" s="30">
        <f>[1]Лист1!I48</f>
        <v>70</v>
      </c>
    </row>
    <row r="9" spans="1:10">
      <c r="A9" s="7"/>
      <c r="B9" s="2"/>
      <c r="C9" s="2"/>
      <c r="D9" s="25"/>
      <c r="E9" s="19"/>
      <c r="F9" s="19"/>
      <c r="G9" s="19"/>
      <c r="H9" s="19"/>
      <c r="I9" s="19"/>
      <c r="J9" s="31"/>
    </row>
    <row r="10" spans="1:10" ht="15.75" thickBot="1">
      <c r="A10" s="8"/>
      <c r="B10" s="9" t="s">
        <v>25</v>
      </c>
      <c r="C10" s="9"/>
      <c r="D10" s="26"/>
      <c r="E10" s="15">
        <f t="shared" ref="E10:J10" si="0">E4+E5+E6+E7+E8</f>
        <v>605</v>
      </c>
      <c r="F10" s="20">
        <f t="shared" si="0"/>
        <v>77.160000000000011</v>
      </c>
      <c r="G10" s="20">
        <f t="shared" si="0"/>
        <v>747.95</v>
      </c>
      <c r="H10" s="20">
        <f t="shared" si="0"/>
        <v>19.225000000000001</v>
      </c>
      <c r="I10" s="20">
        <f t="shared" si="0"/>
        <v>16.12</v>
      </c>
      <c r="J10" s="35">
        <f t="shared" si="0"/>
        <v>168.45</v>
      </c>
    </row>
    <row r="11" spans="1:10">
      <c r="A11" s="7" t="s">
        <v>13</v>
      </c>
      <c r="B11" s="10" t="s">
        <v>14</v>
      </c>
      <c r="C11" s="3">
        <f>[1]Лист1!K52</f>
        <v>52</v>
      </c>
      <c r="D11" s="27" t="str">
        <f>[1]Лист1!E52</f>
        <v xml:space="preserve">салат из свеклы отварной </v>
      </c>
      <c r="E11" s="32">
        <f>[1]Лист1!F52</f>
        <v>100</v>
      </c>
      <c r="F11" s="21">
        <f>[1]Лист1!L52</f>
        <v>9.0500000000000007</v>
      </c>
      <c r="G11" s="21">
        <f>[1]Лист1!J52</f>
        <v>62.4</v>
      </c>
      <c r="H11" s="21">
        <f>[1]Лист1!G52</f>
        <v>0.96</v>
      </c>
      <c r="I11" s="21">
        <f>[1]Лист1!H52</f>
        <v>3.6</v>
      </c>
      <c r="J11" s="33">
        <f>[1]Лист1!I52</f>
        <v>6.6</v>
      </c>
    </row>
    <row r="12" spans="1:10">
      <c r="A12" s="7"/>
      <c r="B12" s="1" t="s">
        <v>15</v>
      </c>
      <c r="C12" s="2">
        <f>[1]Лист1!K53</f>
        <v>102</v>
      </c>
      <c r="D12" s="25" t="str">
        <f>[1]Лист1!E53</f>
        <v>суп картофельный с горохом и мясом</v>
      </c>
      <c r="E12" s="29">
        <f>[1]Лист1!F53</f>
        <v>250</v>
      </c>
      <c r="F12" s="19">
        <f>[1]Лист1!L53</f>
        <v>31.76</v>
      </c>
      <c r="G12" s="19">
        <f>[1]Лист1!J53</f>
        <v>662.8</v>
      </c>
      <c r="H12" s="19">
        <f>[1]Лист1!G53</f>
        <v>9.4</v>
      </c>
      <c r="I12" s="19">
        <f>[1]Лист1!H53</f>
        <v>57.6</v>
      </c>
      <c r="J12" s="31">
        <f>[1]Лист1!I53</f>
        <v>19.2</v>
      </c>
    </row>
    <row r="13" spans="1:10">
      <c r="A13" s="7"/>
      <c r="B13" s="1" t="s">
        <v>16</v>
      </c>
      <c r="C13" s="2">
        <f>[1]Лист1!K54</f>
        <v>229</v>
      </c>
      <c r="D13" s="25" t="str">
        <f>[1]Лист1!E54</f>
        <v>рыба тушеная в томате с овощами</v>
      </c>
      <c r="E13" s="29">
        <f>[1]Лист1!F54</f>
        <v>150</v>
      </c>
      <c r="F13" s="19">
        <f>[1]Лист1!L54</f>
        <v>27.49</v>
      </c>
      <c r="G13" s="19">
        <f>[1]Лист1!J54</f>
        <v>126</v>
      </c>
      <c r="H13" s="19">
        <f>[1]Лист1!G54</f>
        <v>11.7</v>
      </c>
      <c r="I13" s="19">
        <f>[1]Лист1!H54</f>
        <v>5.94</v>
      </c>
      <c r="J13" s="31">
        <f>[1]Лист1!I54</f>
        <v>4.5599999999999996</v>
      </c>
    </row>
    <row r="14" spans="1:10">
      <c r="A14" s="7"/>
      <c r="B14" s="1" t="s">
        <v>17</v>
      </c>
      <c r="C14" s="2">
        <f>[1]Лист1!K55</f>
        <v>304</v>
      </c>
      <c r="D14" s="25" t="str">
        <f>[1]Лист1!E55</f>
        <v>рис отварной</v>
      </c>
      <c r="E14" s="29">
        <f>[1]Лист1!F55</f>
        <v>200</v>
      </c>
      <c r="F14" s="19">
        <f>[1]Лист1!L55</f>
        <v>15.58</v>
      </c>
      <c r="G14" s="19">
        <f>[1]Лист1!J55</f>
        <v>235.7</v>
      </c>
      <c r="H14" s="19">
        <f>[1]Лист1!G55</f>
        <v>3.8</v>
      </c>
      <c r="I14" s="19">
        <f>[1]Лист1!H55</f>
        <v>6.11</v>
      </c>
      <c r="J14" s="31">
        <f>[1]Лист1!I55</f>
        <v>41.4</v>
      </c>
    </row>
    <row r="15" spans="1:10">
      <c r="A15" s="7"/>
      <c r="B15" s="1" t="s">
        <v>27</v>
      </c>
      <c r="C15" s="2">
        <f>[1]Лист1!K56</f>
        <v>349</v>
      </c>
      <c r="D15" s="25" t="str">
        <f>[1]Лист1!E56</f>
        <v>компот из сухофруктов</v>
      </c>
      <c r="E15" s="29">
        <f>[1]Лист1!F56</f>
        <v>200</v>
      </c>
      <c r="F15" s="19">
        <f>[1]Лист1!L56</f>
        <v>4.16</v>
      </c>
      <c r="G15" s="19">
        <f>[1]Лист1!J56</f>
        <v>102</v>
      </c>
      <c r="H15" s="19">
        <f>[1]Лист1!G56</f>
        <v>7.0000000000000007E-2</v>
      </c>
      <c r="I15" s="19">
        <f>[1]Лист1!H56</f>
        <v>0</v>
      </c>
      <c r="J15" s="31">
        <f>[1]Лист1!I56</f>
        <v>21.82</v>
      </c>
    </row>
    <row r="16" spans="1:10">
      <c r="A16" s="7"/>
      <c r="B16" s="1" t="s">
        <v>22</v>
      </c>
      <c r="C16" s="2"/>
      <c r="D16" s="25" t="str">
        <f>[1]Лист1!E57</f>
        <v>хлеб пшеничный</v>
      </c>
      <c r="E16" s="29">
        <f>[1]Лист1!F57</f>
        <v>40</v>
      </c>
      <c r="F16" s="19">
        <f>[1]Лист1!L57</f>
        <v>3.7</v>
      </c>
      <c r="G16" s="19">
        <f>[1]Лист1!J57</f>
        <v>94.7</v>
      </c>
      <c r="H16" s="19">
        <f>[1]Лист1!G57</f>
        <v>3.1</v>
      </c>
      <c r="I16" s="19">
        <f>[1]Лист1!H57</f>
        <v>0.2</v>
      </c>
      <c r="J16" s="31">
        <f>[1]Лист1!I57</f>
        <v>20.100000000000001</v>
      </c>
    </row>
    <row r="17" spans="1:10">
      <c r="A17" s="7"/>
      <c r="B17" s="1" t="s">
        <v>19</v>
      </c>
      <c r="C17" s="2"/>
      <c r="D17" s="25" t="str">
        <f>[1]Лист1!E58</f>
        <v>хлеб ржано-пшеничный</v>
      </c>
      <c r="E17" s="29">
        <f>[1]Лист1!F58</f>
        <v>30</v>
      </c>
      <c r="F17" s="19">
        <f>[1]Лист1!L58</f>
        <v>2.2000000000000002</v>
      </c>
      <c r="G17" s="19">
        <f>[1]Лист1!J58</f>
        <v>63.42</v>
      </c>
      <c r="H17" s="19">
        <f>[1]Лист1!G58</f>
        <v>2.13</v>
      </c>
      <c r="I17" s="19">
        <f>[1]Лист1!H58</f>
        <v>0.24</v>
      </c>
      <c r="J17" s="31">
        <f>[1]Лист1!I58</f>
        <v>13.56</v>
      </c>
    </row>
    <row r="18" spans="1:10">
      <c r="A18" s="7"/>
      <c r="B18" s="22"/>
      <c r="C18" s="22"/>
      <c r="D18" s="28"/>
      <c r="E18" s="23">
        <f t="shared" ref="E18:J18" si="1">E11+E12+E13+E14+E15+E16+E17</f>
        <v>970</v>
      </c>
      <c r="F18" s="23">
        <f t="shared" si="1"/>
        <v>93.94</v>
      </c>
      <c r="G18" s="23">
        <f t="shared" si="1"/>
        <v>1347.02</v>
      </c>
      <c r="H18" s="23">
        <f t="shared" si="1"/>
        <v>31.16</v>
      </c>
      <c r="I18" s="23">
        <f t="shared" si="1"/>
        <v>73.69</v>
      </c>
      <c r="J18" s="34">
        <f t="shared" si="1"/>
        <v>127.23999999999998</v>
      </c>
    </row>
    <row r="19" spans="1:10" ht="15.75" thickBot="1">
      <c r="A19" s="8"/>
      <c r="B19" s="9" t="s">
        <v>25</v>
      </c>
      <c r="C19" s="9"/>
      <c r="D19" s="26"/>
      <c r="E19" s="20">
        <f t="shared" ref="E19:J19" si="2">E10+E18</f>
        <v>1575</v>
      </c>
      <c r="F19" s="20">
        <f t="shared" si="2"/>
        <v>171.10000000000002</v>
      </c>
      <c r="G19" s="20">
        <f t="shared" si="2"/>
        <v>2094.9700000000003</v>
      </c>
      <c r="H19" s="20">
        <f t="shared" si="2"/>
        <v>50.385000000000005</v>
      </c>
      <c r="I19" s="20">
        <f t="shared" si="2"/>
        <v>89.81</v>
      </c>
      <c r="J19" s="35">
        <f t="shared" si="2"/>
        <v>295.68999999999994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2025-05-12T03:14:40Z</dcterms:modified>
</cp:coreProperties>
</file>